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610" windowHeight="116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9" i="1"/>
  <c r="F32"/>
  <c r="F25"/>
  <c r="F38"/>
  <c r="F33" l="1"/>
  <c r="H33" l="1"/>
</calcChain>
</file>

<file path=xl/sharedStrings.xml><?xml version="1.0" encoding="utf-8"?>
<sst xmlns="http://schemas.openxmlformats.org/spreadsheetml/2006/main" count="74" uniqueCount="68">
  <si>
    <t>стоимость в месяц</t>
  </si>
  <si>
    <t>кол-во месяцев</t>
  </si>
  <si>
    <t>стоимость в год</t>
  </si>
  <si>
    <t>кол-во единиц</t>
  </si>
  <si>
    <t>Работы на территории, расходы на хоз. Нужды</t>
  </si>
  <si>
    <t>Чистка дорог от снега</t>
  </si>
  <si>
    <t>вырубка деревьев, кустарников и их утилизация на землях общего пользования</t>
  </si>
  <si>
    <t>Ремонт дорог, планировка, дренаж</t>
  </si>
  <si>
    <t>Расходы на отопление дровами дом сторожа.</t>
  </si>
  <si>
    <t>Аварийные работы, ремонт</t>
  </si>
  <si>
    <t>корм собакам</t>
  </si>
  <si>
    <t>газ для сторожей</t>
  </si>
  <si>
    <t>ИТОГО:</t>
  </si>
  <si>
    <t>сумма в месяц</t>
  </si>
  <si>
    <t>количество</t>
  </si>
  <si>
    <t>Работа насосов скважин</t>
  </si>
  <si>
    <t>Электрообеспечение сторожки</t>
  </si>
  <si>
    <t>освещение улиц</t>
  </si>
  <si>
    <t>Оплата за электроэнергию частных потребителей с учетом потерь</t>
  </si>
  <si>
    <t>Затраты на запуск, содержание скважин</t>
  </si>
  <si>
    <t>кол-во</t>
  </si>
  <si>
    <t>Ревизия и ремон баков</t>
  </si>
  <si>
    <t>Ревизия системы. Запуск воды от скважин на участки</t>
  </si>
  <si>
    <t>Расходы на комплектующие (по необходимости)</t>
  </si>
  <si>
    <t xml:space="preserve">Расходы на лицензирование скважин </t>
  </si>
  <si>
    <t>Итого:</t>
  </si>
  <si>
    <t>СОТОК</t>
  </si>
  <si>
    <t>РУБ/СОТ</t>
  </si>
  <si>
    <t xml:space="preserve">Ремонт наружного забора </t>
  </si>
  <si>
    <t>Вывеска на въезд</t>
  </si>
  <si>
    <t xml:space="preserve">Настил пола, окраска слесарки </t>
  </si>
  <si>
    <t>РАСХОДЫ на электроэнергию:</t>
  </si>
  <si>
    <t>ВСЕГО РАСХОДОВ:</t>
  </si>
  <si>
    <t>соток</t>
  </si>
  <si>
    <t>поступления</t>
  </si>
  <si>
    <t>план</t>
  </si>
  <si>
    <t>факт</t>
  </si>
  <si>
    <t xml:space="preserve"> Березка-2</t>
  </si>
  <si>
    <t>ПРИХОДНАЯ ЧАСТЬ</t>
  </si>
  <si>
    <t>Ремонт площадки ТБО</t>
  </si>
  <si>
    <t>Тех обслуживание шлагбаума</t>
  </si>
  <si>
    <t>Модернизация ЛЭП</t>
  </si>
  <si>
    <t>стоимость сотки</t>
  </si>
  <si>
    <t>итого:</t>
  </si>
  <si>
    <t>Дополнительный членский взнос.</t>
  </si>
  <si>
    <t>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</si>
  <si>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</si>
  <si>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</si>
  <si>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</si>
  <si>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</si>
  <si>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</si>
  <si>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</si>
  <si>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</si>
  <si>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</si>
  <si>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</si>
  <si>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</si>
  <si>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</si>
  <si>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</si>
  <si>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Видео камера на 12 улицу</t>
  </si>
  <si>
    <t>1.13</t>
  </si>
  <si>
    <t>2</t>
  </si>
  <si>
    <t>2.1</t>
  </si>
  <si>
    <t>2.2</t>
  </si>
  <si>
    <t>2.3</t>
  </si>
  <si>
    <t>2.4</t>
  </si>
  <si>
    <t>Ремонт шлагбаума</t>
  </si>
  <si>
    <t>1.14</t>
  </si>
  <si>
    <t xml:space="preserve"> СНТ "БЕРЕЗКА" микрорайон Березка-2 смета на 2019г. Расходная часть.  Участков 564 Соток 5050 (ПРОЕКТ)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</si>
</sst>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8"/>
      <color rgb="FFFF0000"/>
      <name val="Arial Cyr"/>
      <charset val="204"/>
    </font>
    <font>
      <sz val="12"/>
      <color theme="1"/>
      <name val="Calibri"/>
      <family val="2"/>
      <charset val="204"/>
      <scheme val="minor"/>
    </font>
    <font>
      <sz val="6"/>
      <name val="Arial Cyr"/>
      <charset val="204"/>
    </font>
    <font>
      <b/>
      <sz val="12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0">
    <xf numFmtId="0" fontId="0" fillId="0" borderId="0" xfId="0"/>
    <xf numFmtId="0" fontId="0" fillId="0" borderId="0" xfId="0"/>
    <xf numFmtId="1" fontId="3" fillId="0" borderId="1" xfId="1" applyNumberFormat="1" applyFont="1" applyBorder="1" applyAlignment="1">
      <alignment horizontal="left" wrapText="1"/>
    </xf>
    <xf numFmtId="1" fontId="5" fillId="0" borderId="1" xfId="1" applyNumberFormat="1" applyFont="1" applyBorder="1" applyAlignment="1">
      <alignment horizontal="right"/>
    </xf>
    <xf numFmtId="1" fontId="3" fillId="0" borderId="1" xfId="1" applyNumberFormat="1" applyFont="1" applyBorder="1" applyAlignment="1">
      <alignment horizontal="right"/>
    </xf>
    <xf numFmtId="1" fontId="3" fillId="0" borderId="1" xfId="1" applyNumberFormat="1" applyFont="1" applyBorder="1" applyAlignment="1">
      <alignment horizontal="right" vertical="top"/>
    </xf>
    <xf numFmtId="1" fontId="3" fillId="0" borderId="1" xfId="1" applyNumberFormat="1" applyFont="1" applyBorder="1" applyAlignment="1">
      <alignment horizontal="left" vertical="top" wrapText="1"/>
    </xf>
    <xf numFmtId="1" fontId="3" fillId="0" borderId="1" xfId="1" applyNumberFormat="1" applyFont="1" applyBorder="1" applyAlignment="1">
      <alignment horizontal="right" vertical="center"/>
    </xf>
    <xf numFmtId="1" fontId="4" fillId="0" borderId="1" xfId="1" applyNumberFormat="1" applyFont="1" applyBorder="1" applyAlignment="1">
      <alignment horizontal="left" wrapText="1"/>
    </xf>
    <xf numFmtId="1" fontId="4" fillId="0" borderId="1" xfId="1" applyNumberFormat="1" applyFont="1" applyBorder="1" applyAlignment="1">
      <alignment horizontal="center" wrapText="1"/>
    </xf>
    <xf numFmtId="1" fontId="4" fillId="0" borderId="1" xfId="1" applyNumberFormat="1" applyFont="1" applyBorder="1" applyAlignment="1">
      <alignment horizontal="right"/>
    </xf>
    <xf numFmtId="1" fontId="4" fillId="0" borderId="1" xfId="1" applyNumberFormat="1" applyFont="1" applyBorder="1" applyAlignment="1">
      <alignment horizontal="center" vertical="top" wrapText="1"/>
    </xf>
    <xf numFmtId="1" fontId="4" fillId="0" borderId="1" xfId="1" applyNumberFormat="1" applyFont="1" applyBorder="1" applyAlignment="1">
      <alignment horizontal="right" vertical="center"/>
    </xf>
    <xf numFmtId="1" fontId="4" fillId="0" borderId="1" xfId="1" applyNumberFormat="1" applyFont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left" wrapText="1"/>
    </xf>
    <xf numFmtId="1" fontId="2" fillId="2" borderId="3" xfId="1" applyNumberFormat="1" applyFont="1" applyFill="1" applyBorder="1" applyAlignment="1">
      <alignment horizontal="left" wrapText="1"/>
    </xf>
    <xf numFmtId="1" fontId="4" fillId="0" borderId="1" xfId="1" applyNumberFormat="1" applyFont="1" applyBorder="1" applyAlignment="1">
      <alignment horizontal="right" vertical="top"/>
    </xf>
    <xf numFmtId="1" fontId="7" fillId="0" borderId="1" xfId="1" applyNumberFormat="1" applyFont="1" applyBorder="1" applyAlignment="1">
      <alignment horizontal="right"/>
    </xf>
    <xf numFmtId="1" fontId="2" fillId="2" borderId="3" xfId="1" applyNumberFormat="1" applyFont="1" applyFill="1" applyBorder="1" applyAlignment="1">
      <alignment horizontal="right" wrapText="1"/>
    </xf>
    <xf numFmtId="1" fontId="2" fillId="2" borderId="4" xfId="1" applyNumberFormat="1" applyFont="1" applyFill="1" applyBorder="1" applyAlignment="1">
      <alignment horizontal="right" wrapText="1"/>
    </xf>
    <xf numFmtId="0" fontId="0" fillId="0" borderId="1" xfId="0" applyBorder="1"/>
    <xf numFmtId="0" fontId="6" fillId="0" borderId="6" xfId="0" applyFont="1" applyBorder="1" applyAlignment="1">
      <alignment wrapText="1"/>
    </xf>
    <xf numFmtId="0" fontId="6" fillId="0" borderId="0" xfId="0" applyFont="1" applyBorder="1" applyAlignment="1">
      <alignment wrapText="1"/>
    </xf>
    <xf numFmtId="1" fontId="8" fillId="0" borderId="1" xfId="1" applyNumberFormat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3" borderId="0" xfId="0" applyFill="1"/>
    <xf numFmtId="1" fontId="3" fillId="0" borderId="1" xfId="1" applyNumberFormat="1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/>
    <xf numFmtId="3" fontId="0" fillId="0" borderId="4" xfId="0" applyNumberFormat="1" applyBorder="1"/>
    <xf numFmtId="49" fontId="8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left" vertical="center"/>
    </xf>
    <xf numFmtId="49" fontId="3" fillId="0" borderId="1" xfId="1" applyNumberFormat="1" applyFont="1" applyBorder="1" applyAlignment="1">
      <alignment horizontal="left"/>
    </xf>
    <xf numFmtId="49" fontId="4" fillId="0" borderId="1" xfId="1" applyNumberFormat="1" applyFont="1" applyBorder="1" applyAlignment="1">
      <alignment horizontal="left" vertical="center"/>
    </xf>
    <xf numFmtId="49" fontId="0" fillId="0" borderId="0" xfId="0" applyNumberFormat="1"/>
    <xf numFmtId="49" fontId="6" fillId="0" borderId="5" xfId="0" applyNumberFormat="1" applyFont="1" applyBorder="1" applyAlignment="1">
      <alignment wrapText="1"/>
    </xf>
    <xf numFmtId="49" fontId="0" fillId="3" borderId="0" xfId="0" applyNumberFormat="1" applyFill="1"/>
    <xf numFmtId="1" fontId="3" fillId="0" borderId="1" xfId="1" applyNumberFormat="1" applyFont="1" applyBorder="1" applyAlignment="1">
      <alignment horizontal="center" wrapText="1"/>
    </xf>
    <xf numFmtId="3" fontId="2" fillId="2" borderId="3" xfId="1" applyNumberFormat="1" applyFont="1" applyFill="1" applyBorder="1" applyAlignment="1">
      <alignment horizontal="left" wrapText="1"/>
    </xf>
    <xf numFmtId="3" fontId="8" fillId="0" borderId="1" xfId="1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top" wrapText="1"/>
    </xf>
    <xf numFmtId="3" fontId="3" fillId="0" borderId="1" xfId="1" applyNumberFormat="1" applyFont="1" applyBorder="1" applyAlignment="1">
      <alignment horizontal="right"/>
    </xf>
    <xf numFmtId="3" fontId="4" fillId="0" borderId="1" xfId="1" applyNumberFormat="1" applyFont="1" applyBorder="1" applyAlignment="1">
      <alignment horizontal="right"/>
    </xf>
    <xf numFmtId="3" fontId="4" fillId="0" borderId="1" xfId="1" applyNumberFormat="1" applyFont="1" applyBorder="1" applyAlignment="1">
      <alignment horizontal="center" vertical="center" wrapText="1"/>
    </xf>
    <xf numFmtId="3" fontId="0" fillId="0" borderId="0" xfId="0" applyNumberFormat="1"/>
    <xf numFmtId="3" fontId="3" fillId="0" borderId="1" xfId="1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wrapText="1"/>
    </xf>
    <xf numFmtId="3" fontId="0" fillId="3" borderId="0" xfId="0" applyNumberFormat="1" applyFill="1"/>
    <xf numFmtId="3" fontId="6" fillId="0" borderId="4" xfId="0" applyNumberFormat="1" applyFont="1" applyBorder="1" applyAlignment="1">
      <alignment horizontal="center" vertical="center" wrapText="1"/>
    </xf>
    <xf numFmtId="49" fontId="2" fillId="2" borderId="1" xfId="1" applyNumberFormat="1" applyFont="1" applyFill="1" applyBorder="1"/>
    <xf numFmtId="0" fontId="11" fillId="0" borderId="0" xfId="0" applyFont="1"/>
    <xf numFmtId="3" fontId="5" fillId="0" borderId="1" xfId="1" applyNumberFormat="1" applyFont="1" applyBorder="1" applyAlignment="1">
      <alignment horizontal="right"/>
    </xf>
    <xf numFmtId="1" fontId="8" fillId="0" borderId="6" xfId="1" applyNumberFormat="1" applyFont="1" applyBorder="1" applyAlignment="1">
      <alignment horizontal="center" vertical="center" wrapText="1"/>
    </xf>
    <xf numFmtId="0" fontId="0" fillId="0" borderId="6" xfId="0" applyBorder="1" applyAlignment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>
      <selection activeCell="H38" sqref="H38"/>
    </sheetView>
  </sheetViews>
  <sheetFormatPr defaultRowHeight="21.75" customHeight="1"/>
  <cols>
    <col min="1" max="1" width="3.85546875" style="40" customWidth="1"/>
    <col min="2" max="2" width="26.28515625" customWidth="1"/>
    <col min="4" max="4" width="7" customWidth="1"/>
    <col min="5" max="5" width="7.7109375" customWidth="1"/>
    <col min="6" max="6" width="9.140625" style="50"/>
    <col min="7" max="7" width="11.140625" customWidth="1"/>
    <col min="8" max="8" width="7.42578125" customWidth="1"/>
  </cols>
  <sheetData>
    <row r="1" spans="1:9" ht="40.5" customHeight="1">
      <c r="A1" s="58" t="s">
        <v>67</v>
      </c>
      <c r="B1" s="59"/>
      <c r="C1" s="59"/>
      <c r="D1" s="59"/>
      <c r="E1" s="59"/>
      <c r="F1" s="59"/>
      <c r="G1" s="59"/>
      <c r="H1" s="59"/>
    </row>
    <row r="2" spans="1:9" ht="10.5" customHeight="1">
      <c r="A2" s="55"/>
      <c r="B2" s="14"/>
      <c r="C2" s="15"/>
      <c r="D2" s="15"/>
      <c r="E2" s="15"/>
      <c r="F2" s="44"/>
      <c r="G2" s="18"/>
      <c r="H2" s="19"/>
      <c r="I2" s="1"/>
    </row>
    <row r="3" spans="1:9" s="25" customFormat="1" ht="21.75" customHeight="1">
      <c r="A3" s="35"/>
      <c r="B3" s="23" t="s">
        <v>37</v>
      </c>
      <c r="C3" s="24"/>
      <c r="D3" s="24"/>
      <c r="E3" s="24"/>
      <c r="F3" s="45" t="s">
        <v>35</v>
      </c>
      <c r="G3" s="24" t="s">
        <v>36</v>
      </c>
      <c r="H3" s="24"/>
    </row>
    <row r="4" spans="1:9" ht="23.25" customHeight="1">
      <c r="A4" s="36" t="s">
        <v>45</v>
      </c>
      <c r="B4" s="9" t="s">
        <v>4</v>
      </c>
      <c r="C4" s="9" t="s">
        <v>0</v>
      </c>
      <c r="D4" s="9" t="s">
        <v>3</v>
      </c>
      <c r="E4" s="11" t="s">
        <v>1</v>
      </c>
      <c r="F4" s="46" t="s">
        <v>2</v>
      </c>
      <c r="G4" s="16"/>
      <c r="H4" s="16"/>
    </row>
    <row r="5" spans="1:9" ht="14.25" customHeight="1">
      <c r="A5" s="37" t="s">
        <v>46</v>
      </c>
      <c r="B5" s="2" t="s">
        <v>5</v>
      </c>
      <c r="C5" s="4"/>
      <c r="D5" s="7"/>
      <c r="E5" s="4"/>
      <c r="F5" s="47">
        <v>30000</v>
      </c>
      <c r="G5" s="4"/>
      <c r="H5" s="4"/>
      <c r="I5" s="1"/>
    </row>
    <row r="6" spans="1:9" ht="21.75" customHeight="1">
      <c r="A6" s="37" t="s">
        <v>47</v>
      </c>
      <c r="B6" s="6" t="s">
        <v>6</v>
      </c>
      <c r="C6" s="4"/>
      <c r="D6" s="4"/>
      <c r="E6" s="4"/>
      <c r="F6" s="47">
        <v>30000</v>
      </c>
      <c r="G6" s="4"/>
      <c r="H6" s="4"/>
      <c r="I6" s="1"/>
    </row>
    <row r="7" spans="1:9" ht="15.75" customHeight="1">
      <c r="A7" s="37" t="s">
        <v>48</v>
      </c>
      <c r="B7" s="6" t="s">
        <v>7</v>
      </c>
      <c r="C7" s="4"/>
      <c r="D7" s="4"/>
      <c r="E7" s="4"/>
      <c r="F7" s="47">
        <v>100000</v>
      </c>
      <c r="G7" s="4"/>
      <c r="H7" s="4"/>
      <c r="I7" s="1"/>
    </row>
    <row r="8" spans="1:9" ht="15" customHeight="1">
      <c r="A8" s="37" t="s">
        <v>49</v>
      </c>
      <c r="B8" s="6" t="s">
        <v>28</v>
      </c>
      <c r="C8" s="4"/>
      <c r="D8" s="4"/>
      <c r="E8" s="4"/>
      <c r="F8" s="47">
        <v>250000</v>
      </c>
      <c r="G8" s="4"/>
      <c r="H8" s="4"/>
      <c r="I8" s="1"/>
    </row>
    <row r="9" spans="1:9" ht="21.75" customHeight="1">
      <c r="A9" s="38" t="s">
        <v>50</v>
      </c>
      <c r="B9" s="2" t="s">
        <v>8</v>
      </c>
      <c r="C9" s="4">
        <v>1600</v>
      </c>
      <c r="D9" s="4">
        <v>10</v>
      </c>
      <c r="E9" s="4"/>
      <c r="F9" s="47">
        <v>16000</v>
      </c>
      <c r="G9" s="4"/>
      <c r="H9" s="17"/>
      <c r="I9" s="1"/>
    </row>
    <row r="10" spans="1:9" ht="16.5" customHeight="1">
      <c r="A10" s="38" t="s">
        <v>51</v>
      </c>
      <c r="B10" s="2" t="s">
        <v>10</v>
      </c>
      <c r="C10" s="4">
        <v>1000</v>
      </c>
      <c r="D10" s="4"/>
      <c r="E10" s="4">
        <v>12</v>
      </c>
      <c r="F10" s="47">
        <v>12000</v>
      </c>
      <c r="G10" s="4"/>
      <c r="H10" s="17"/>
      <c r="I10" s="1"/>
    </row>
    <row r="11" spans="1:9" ht="17.25" customHeight="1">
      <c r="A11" s="38" t="s">
        <v>52</v>
      </c>
      <c r="B11" s="2" t="s">
        <v>11</v>
      </c>
      <c r="C11" s="4">
        <v>1000</v>
      </c>
      <c r="D11" s="4">
        <v>3</v>
      </c>
      <c r="E11" s="4"/>
      <c r="F11" s="47">
        <v>3000</v>
      </c>
      <c r="G11" s="4"/>
      <c r="H11" s="17"/>
      <c r="I11" s="1"/>
    </row>
    <row r="12" spans="1:9" ht="18" customHeight="1">
      <c r="A12" s="37" t="s">
        <v>53</v>
      </c>
      <c r="B12" s="2" t="s">
        <v>9</v>
      </c>
      <c r="C12" s="4"/>
      <c r="D12" s="4"/>
      <c r="E12" s="4"/>
      <c r="F12" s="47">
        <v>100000</v>
      </c>
      <c r="G12" s="4"/>
      <c r="H12" s="4"/>
    </row>
    <row r="13" spans="1:9" ht="15.75" customHeight="1">
      <c r="A13" s="38" t="s">
        <v>54</v>
      </c>
      <c r="B13" s="27" t="s">
        <v>29</v>
      </c>
      <c r="C13" s="4"/>
      <c r="D13" s="4"/>
      <c r="E13" s="4"/>
      <c r="F13" s="47">
        <v>10000</v>
      </c>
      <c r="G13" s="4"/>
      <c r="H13" s="17"/>
    </row>
    <row r="14" spans="1:9" ht="17.25" customHeight="1">
      <c r="A14" s="38" t="s">
        <v>55</v>
      </c>
      <c r="B14" s="27" t="s">
        <v>30</v>
      </c>
      <c r="C14" s="4"/>
      <c r="D14" s="4"/>
      <c r="E14" s="4"/>
      <c r="F14" s="47">
        <v>25000</v>
      </c>
      <c r="G14" s="4"/>
      <c r="H14" s="17"/>
    </row>
    <row r="15" spans="1:9" s="1" customFormat="1" ht="18" customHeight="1">
      <c r="A15" s="38" t="s">
        <v>56</v>
      </c>
      <c r="B15" s="27" t="s">
        <v>39</v>
      </c>
      <c r="C15" s="4"/>
      <c r="D15" s="4"/>
      <c r="E15" s="4"/>
      <c r="F15" s="47">
        <v>15000</v>
      </c>
      <c r="G15" s="4"/>
      <c r="H15" s="17"/>
    </row>
    <row r="16" spans="1:9" s="1" customFormat="1" ht="17.25" customHeight="1">
      <c r="A16" s="38" t="s">
        <v>57</v>
      </c>
      <c r="B16" s="27" t="s">
        <v>40</v>
      </c>
      <c r="C16" s="4"/>
      <c r="D16" s="4"/>
      <c r="E16" s="4"/>
      <c r="F16" s="47">
        <v>4000</v>
      </c>
      <c r="G16" s="4"/>
      <c r="H16" s="17"/>
    </row>
    <row r="17" spans="1:8" s="1" customFormat="1" ht="17.25" customHeight="1">
      <c r="A17" s="38" t="s">
        <v>59</v>
      </c>
      <c r="B17" s="27" t="s">
        <v>58</v>
      </c>
      <c r="C17" s="4"/>
      <c r="D17" s="4"/>
      <c r="E17" s="4"/>
      <c r="F17" s="47">
        <v>15000</v>
      </c>
      <c r="G17" s="4"/>
      <c r="H17" s="17"/>
    </row>
    <row r="18" spans="1:8" s="1" customFormat="1" ht="17.25" customHeight="1">
      <c r="A18" s="38" t="s">
        <v>66</v>
      </c>
      <c r="B18" s="27" t="s">
        <v>65</v>
      </c>
      <c r="C18" s="4"/>
      <c r="D18" s="4"/>
      <c r="E18" s="4"/>
      <c r="F18" s="57">
        <v>15000</v>
      </c>
      <c r="G18" s="4"/>
      <c r="H18" s="17"/>
    </row>
    <row r="19" spans="1:8" ht="16.5" customHeight="1">
      <c r="A19" s="39"/>
      <c r="B19" s="8"/>
      <c r="C19" s="10" t="s">
        <v>12</v>
      </c>
      <c r="D19" s="10"/>
      <c r="E19" s="10"/>
      <c r="F19" s="48">
        <f>SUM(F5:F18)</f>
        <v>625000</v>
      </c>
      <c r="G19" s="10"/>
      <c r="H19" s="10"/>
    </row>
    <row r="20" spans="1:8" ht="21.75" customHeight="1">
      <c r="A20" s="36" t="s">
        <v>60</v>
      </c>
      <c r="B20" s="13" t="s">
        <v>31</v>
      </c>
      <c r="C20" s="13" t="s">
        <v>13</v>
      </c>
      <c r="D20" s="13" t="s">
        <v>14</v>
      </c>
      <c r="E20" s="13" t="s">
        <v>1</v>
      </c>
      <c r="F20" s="49" t="s">
        <v>2</v>
      </c>
      <c r="G20" s="12"/>
      <c r="H20" s="12"/>
    </row>
    <row r="21" spans="1:8" ht="18.75" customHeight="1">
      <c r="A21" s="37" t="s">
        <v>61</v>
      </c>
      <c r="B21" s="2" t="s">
        <v>15</v>
      </c>
      <c r="C21" s="4"/>
      <c r="D21" s="7">
        <v>2</v>
      </c>
      <c r="E21" s="4">
        <v>6</v>
      </c>
      <c r="F21" s="47">
        <v>125000</v>
      </c>
      <c r="G21" s="4"/>
      <c r="H21" s="4"/>
    </row>
    <row r="22" spans="1:8" ht="18" customHeight="1">
      <c r="A22" s="37" t="s">
        <v>62</v>
      </c>
      <c r="B22" s="2" t="s">
        <v>16</v>
      </c>
      <c r="C22" s="4"/>
      <c r="D22" s="7"/>
      <c r="E22" s="4">
        <v>12</v>
      </c>
      <c r="F22" s="47">
        <v>25000</v>
      </c>
      <c r="G22" s="4"/>
      <c r="H22" s="4"/>
    </row>
    <row r="23" spans="1:8" ht="19.5" customHeight="1">
      <c r="A23" s="37" t="s">
        <v>63</v>
      </c>
      <c r="B23" s="2" t="s">
        <v>17</v>
      </c>
      <c r="C23" s="4"/>
      <c r="D23" s="7"/>
      <c r="E23" s="4"/>
      <c r="F23" s="47">
        <v>18900</v>
      </c>
      <c r="G23" s="4"/>
      <c r="H23" s="4"/>
    </row>
    <row r="24" spans="1:8" ht="17.25" customHeight="1">
      <c r="A24" s="37" t="s">
        <v>64</v>
      </c>
      <c r="B24" s="2" t="s">
        <v>41</v>
      </c>
      <c r="C24" s="3"/>
      <c r="D24" s="7"/>
      <c r="E24" s="4"/>
      <c r="F24" s="47">
        <v>2238500</v>
      </c>
      <c r="G24" s="4"/>
      <c r="H24" s="4"/>
    </row>
    <row r="25" spans="1:8" ht="17.25" customHeight="1">
      <c r="A25" s="39"/>
      <c r="B25" s="8"/>
      <c r="C25" s="10" t="s">
        <v>12</v>
      </c>
      <c r="D25" s="12"/>
      <c r="E25" s="10"/>
      <c r="F25" s="48">
        <f>SUM(F21:F24)</f>
        <v>2407400</v>
      </c>
      <c r="G25" s="10"/>
      <c r="H25" s="10"/>
    </row>
    <row r="26" spans="1:8" ht="15" customHeight="1"/>
    <row r="27" spans="1:8" ht="21.75" customHeight="1">
      <c r="A27" s="36"/>
      <c r="B27" s="13" t="s">
        <v>19</v>
      </c>
      <c r="C27" s="13" t="s">
        <v>0</v>
      </c>
      <c r="D27" s="13" t="s">
        <v>20</v>
      </c>
      <c r="E27" s="13" t="s">
        <v>1</v>
      </c>
      <c r="F27" s="49" t="s">
        <v>2</v>
      </c>
      <c r="G27" s="12"/>
      <c r="H27" s="12"/>
    </row>
    <row r="28" spans="1:8" ht="15" customHeight="1">
      <c r="A28" s="37"/>
      <c r="B28" s="6" t="s">
        <v>21</v>
      </c>
      <c r="C28" s="4"/>
      <c r="D28" s="4"/>
      <c r="E28" s="4"/>
      <c r="F28" s="47">
        <v>100000</v>
      </c>
      <c r="G28" s="4"/>
      <c r="H28" s="4"/>
    </row>
    <row r="29" spans="1:8" ht="21.75" customHeight="1">
      <c r="A29" s="37"/>
      <c r="B29" s="6" t="s">
        <v>22</v>
      </c>
      <c r="C29" s="5"/>
      <c r="D29" s="7"/>
      <c r="E29" s="7"/>
      <c r="F29" s="51">
        <v>60000</v>
      </c>
      <c r="G29" s="4"/>
      <c r="H29" s="4"/>
    </row>
    <row r="30" spans="1:8" ht="25.5" customHeight="1">
      <c r="A30" s="37"/>
      <c r="B30" s="2" t="s">
        <v>23</v>
      </c>
      <c r="C30" s="4"/>
      <c r="D30" s="4"/>
      <c r="E30" s="4"/>
      <c r="F30" s="47">
        <v>30000</v>
      </c>
      <c r="G30" s="4"/>
      <c r="H30" s="4"/>
    </row>
    <row r="31" spans="1:8" ht="21.75" customHeight="1">
      <c r="A31" s="37"/>
      <c r="B31" s="6" t="s">
        <v>24</v>
      </c>
      <c r="C31" s="4">
        <v>30000</v>
      </c>
      <c r="D31" s="4">
        <v>2</v>
      </c>
      <c r="E31" s="4"/>
      <c r="F31" s="47">
        <v>60000</v>
      </c>
      <c r="G31" s="4"/>
      <c r="H31" s="4"/>
    </row>
    <row r="32" spans="1:8" ht="16.5" customHeight="1">
      <c r="A32" s="39"/>
      <c r="B32" s="8"/>
      <c r="C32" s="10" t="s">
        <v>25</v>
      </c>
      <c r="D32" s="10"/>
      <c r="E32" s="10"/>
      <c r="F32" s="48">
        <f>SUM(F28:F31)</f>
        <v>250000</v>
      </c>
      <c r="G32" s="4" t="s">
        <v>26</v>
      </c>
      <c r="H32" s="4" t="s">
        <v>27</v>
      </c>
    </row>
    <row r="33" spans="1:8" ht="16.5" customHeight="1">
      <c r="A33" s="39"/>
      <c r="B33" s="8" t="s">
        <v>32</v>
      </c>
      <c r="C33" s="10"/>
      <c r="D33" s="10"/>
      <c r="E33" s="10"/>
      <c r="F33" s="48">
        <f>F19+F25+F32</f>
        <v>3282400</v>
      </c>
      <c r="G33" s="10">
        <v>5050</v>
      </c>
      <c r="H33" s="10">
        <f>F33/G33</f>
        <v>649.98019801980195</v>
      </c>
    </row>
    <row r="34" spans="1:8" s="56" customFormat="1" ht="27" customHeight="1">
      <c r="A34" s="37"/>
      <c r="B34" s="43" t="s">
        <v>18</v>
      </c>
      <c r="C34" s="4"/>
      <c r="D34" s="7"/>
      <c r="E34" s="4"/>
      <c r="F34" s="47">
        <v>3800000</v>
      </c>
      <c r="G34" s="4"/>
      <c r="H34" s="4"/>
    </row>
    <row r="35" spans="1:8" ht="15" customHeight="1">
      <c r="A35" s="41"/>
      <c r="B35" s="21"/>
      <c r="C35" s="21"/>
      <c r="D35" s="21"/>
      <c r="E35" s="21"/>
      <c r="F35" s="52"/>
      <c r="G35" s="21"/>
      <c r="H35" s="22"/>
    </row>
    <row r="36" spans="1:8" ht="18" customHeight="1">
      <c r="A36" s="42"/>
      <c r="B36" s="26" t="s">
        <v>38</v>
      </c>
      <c r="C36" s="26"/>
      <c r="D36" s="26"/>
      <c r="E36" s="26"/>
      <c r="F36" s="53"/>
      <c r="G36" s="26"/>
      <c r="H36" s="26"/>
    </row>
    <row r="37" spans="1:8" ht="25.5" customHeight="1">
      <c r="B37" s="28" t="s">
        <v>34</v>
      </c>
      <c r="C37" s="29" t="s">
        <v>42</v>
      </c>
      <c r="D37" s="30" t="s">
        <v>33</v>
      </c>
      <c r="E37" s="31"/>
      <c r="F37" s="54" t="s">
        <v>43</v>
      </c>
    </row>
    <row r="38" spans="1:8" ht="27.75" customHeight="1">
      <c r="B38" s="32" t="s">
        <v>44</v>
      </c>
      <c r="C38" s="20">
        <v>650</v>
      </c>
      <c r="D38" s="33">
        <v>5050</v>
      </c>
      <c r="E38" s="33"/>
      <c r="F38" s="34">
        <f>C38*D38</f>
        <v>3282500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Роман</cp:lastModifiedBy>
  <cp:lastPrinted>2019-01-20T07:25:55Z</cp:lastPrinted>
  <dcterms:created xsi:type="dcterms:W3CDTF">2019-01-09T14:10:16Z</dcterms:created>
  <dcterms:modified xsi:type="dcterms:W3CDTF">2019-01-26T03:39:14Z</dcterms:modified>
</cp:coreProperties>
</file>