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135" windowWidth="20610" windowHeight="619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27" i="1"/>
  <c r="F21"/>
  <c r="F7" l="1"/>
  <c r="F15" s="1"/>
  <c r="F28" s="1"/>
  <c r="F34" l="1"/>
  <c r="C34" s="1"/>
</calcChain>
</file>

<file path=xl/sharedStrings.xml><?xml version="1.0" encoding="utf-8"?>
<sst xmlns="http://schemas.openxmlformats.org/spreadsheetml/2006/main" count="68" uniqueCount="62">
  <si>
    <t>кол-во месяцев</t>
  </si>
  <si>
    <t>стоимость в год</t>
  </si>
  <si>
    <t>кол-во единиц</t>
  </si>
  <si>
    <t>микрорайон Березка-1</t>
  </si>
  <si>
    <t>Работы на территории, расходы на хоз. Нужды</t>
  </si>
  <si>
    <t>Чистка дорог от снега</t>
  </si>
  <si>
    <t>Расходы на отопление дровами дом сторожа.</t>
  </si>
  <si>
    <t>Аварийные работы, ремонт</t>
  </si>
  <si>
    <t>корм собакам</t>
  </si>
  <si>
    <t>газ для сторожей</t>
  </si>
  <si>
    <t>ИТОГО:</t>
  </si>
  <si>
    <t>Работа насосов скважин</t>
  </si>
  <si>
    <t>Электрообеспечение сторожки</t>
  </si>
  <si>
    <t>освещение улиц</t>
  </si>
  <si>
    <t>кол-во</t>
  </si>
  <si>
    <t>Ревизия и ремон баков</t>
  </si>
  <si>
    <t>Ревизия системы. Запуск воды от скважин на участки</t>
  </si>
  <si>
    <t>Расходы на комплектующие (по необходимости)</t>
  </si>
  <si>
    <t>Итого:</t>
  </si>
  <si>
    <t>СОТОК</t>
  </si>
  <si>
    <t>всего расходов:</t>
  </si>
  <si>
    <t>поступления</t>
  </si>
  <si>
    <t>Оплата за электроэнергию частных потребителей.</t>
  </si>
  <si>
    <t>ПРИХОДНАЯ ЧАСТЬ</t>
  </si>
  <si>
    <t>Тех. обслуживание шлагбаума.</t>
  </si>
  <si>
    <t>12 куб.</t>
  </si>
  <si>
    <t>3 балона</t>
  </si>
  <si>
    <t xml:space="preserve">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</si>
  <si>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</si>
  <si>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</si>
  <si>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</si>
  <si>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</si>
  <si>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</si>
  <si>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</si>
  <si>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</si>
  <si>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</si>
  <si>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</si>
  <si>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 xml:space="preserve">Модернизация ЛЭП </t>
  </si>
  <si>
    <t>2.Обслуживание линии электропередач (ЛЭП)</t>
  </si>
  <si>
    <t>2.1</t>
  </si>
  <si>
    <t>2.2</t>
  </si>
  <si>
    <t>2.3</t>
  </si>
  <si>
    <t>2.4</t>
  </si>
  <si>
    <t>3. Затраты на запуск, содержание скважин</t>
  </si>
  <si>
    <t>3.1</t>
  </si>
  <si>
    <t>3.2</t>
  </si>
  <si>
    <t>3.3</t>
  </si>
  <si>
    <t>3.4</t>
  </si>
  <si>
    <t>стоимость сотки</t>
  </si>
  <si>
    <t>Анализ воды</t>
  </si>
  <si>
    <t>Ремонт забора</t>
  </si>
  <si>
    <t>40 метров</t>
  </si>
  <si>
    <t>2020 г.</t>
  </si>
  <si>
    <t>сумма</t>
  </si>
  <si>
    <t>стоимость</t>
  </si>
  <si>
    <t xml:space="preserve">стоимость </t>
  </si>
  <si>
    <t xml:space="preserve"> членский взнос</t>
  </si>
  <si>
    <t xml:space="preserve"> Расходная часть. </t>
  </si>
  <si>
    <t>Благоустройство территории, ремонт дорог, планировка, дренаж, вырубка.</t>
  </si>
  <si>
    <t>Вывоз мусора</t>
  </si>
  <si>
    <t xml:space="preserve">Территориальный Членский взнос ДНТ "БЕРЕЗКА" микрорайон Березка-1 (18-33ул.)    Смета на 2020 г.Участков 347 Соток 1800 </t>
  </si>
  <si>
    <t>Проект к Общему собранию 2020 г. ДНТ «Березка».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</si>
</sst>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/>
    <xf numFmtId="1" fontId="3" fillId="0" borderId="1" xfId="1" applyNumberFormat="1" applyFont="1" applyBorder="1" applyAlignment="1">
      <alignment horizontal="left" wrapText="1"/>
    </xf>
    <xf numFmtId="1" fontId="3" fillId="0" borderId="1" xfId="1" applyNumberFormat="1" applyFont="1" applyBorder="1" applyAlignment="1">
      <alignment horizontal="right"/>
    </xf>
    <xf numFmtId="1" fontId="3" fillId="0" borderId="1" xfId="1" applyNumberFormat="1" applyFont="1" applyBorder="1" applyAlignment="1">
      <alignment horizontal="right" vertical="center"/>
    </xf>
    <xf numFmtId="1" fontId="3" fillId="0" borderId="1" xfId="1" applyNumberFormat="1" applyFont="1" applyBorder="1" applyAlignment="1">
      <alignment horizontal="center" wrapText="1"/>
    </xf>
    <xf numFmtId="1" fontId="6" fillId="0" borderId="1" xfId="1" applyNumberFormat="1" applyFont="1" applyBorder="1" applyAlignment="1">
      <alignment horizontal="left" wrapText="1"/>
    </xf>
    <xf numFmtId="1" fontId="4" fillId="0" borderId="1" xfId="1" applyNumberFormat="1" applyFont="1" applyBorder="1" applyAlignment="1">
      <alignment horizontal="center" wrapText="1"/>
    </xf>
    <xf numFmtId="1" fontId="6" fillId="0" borderId="1" xfId="1" applyNumberFormat="1" applyFont="1" applyBorder="1" applyAlignment="1">
      <alignment horizontal="right"/>
    </xf>
    <xf numFmtId="49" fontId="0" fillId="0" borderId="0" xfId="0" applyNumberFormat="1"/>
    <xf numFmtId="3" fontId="3" fillId="0" borderId="1" xfId="1" applyNumberFormat="1" applyFont="1" applyBorder="1" applyAlignment="1">
      <alignment horizontal="center" wrapText="1"/>
    </xf>
    <xf numFmtId="3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0" fillId="0" borderId="1" xfId="0" applyNumberFormat="1" applyBorder="1"/>
    <xf numFmtId="3" fontId="0" fillId="0" borderId="1" xfId="0" applyNumberFormat="1" applyBorder="1"/>
    <xf numFmtId="1" fontId="6" fillId="0" borderId="1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right"/>
    </xf>
    <xf numFmtId="1" fontId="6" fillId="0" borderId="5" xfId="1" applyNumberFormat="1" applyFont="1" applyBorder="1" applyAlignment="1">
      <alignment horizontal="left" wrapText="1"/>
    </xf>
    <xf numFmtId="1" fontId="6" fillId="0" borderId="6" xfId="1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wrapText="1"/>
    </xf>
    <xf numFmtId="1" fontId="2" fillId="0" borderId="1" xfId="1" applyNumberFormat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right"/>
    </xf>
    <xf numFmtId="1" fontId="2" fillId="0" borderId="1" xfId="1" applyNumberFormat="1" applyFont="1" applyBorder="1" applyAlignment="1">
      <alignment horizontal="left" vertical="top" wrapText="1"/>
    </xf>
    <xf numFmtId="1" fontId="6" fillId="0" borderId="1" xfId="1" applyNumberFormat="1" applyFont="1" applyBorder="1" applyAlignment="1">
      <alignment horizontal="center" wrapText="1"/>
    </xf>
    <xf numFmtId="1" fontId="10" fillId="0" borderId="1" xfId="1" applyNumberFormat="1" applyFont="1" applyBorder="1" applyAlignment="1">
      <alignment horizontal="right"/>
    </xf>
    <xf numFmtId="1" fontId="2" fillId="0" borderId="1" xfId="1" applyNumberFormat="1" applyFont="1" applyBorder="1" applyAlignment="1">
      <alignment horizontal="right" vertical="top"/>
    </xf>
    <xf numFmtId="3" fontId="2" fillId="0" borderId="1" xfId="1" applyNumberFormat="1" applyFont="1" applyBorder="1" applyAlignment="1">
      <alignment horizontal="right" vertical="center"/>
    </xf>
    <xf numFmtId="1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8" fillId="0" borderId="1" xfId="0" applyNumberFormat="1" applyFont="1" applyBorder="1"/>
    <xf numFmtId="3" fontId="0" fillId="0" borderId="2" xfId="0" applyNumberFormat="1" applyBorder="1"/>
    <xf numFmtId="3" fontId="5" fillId="0" borderId="1" xfId="0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right"/>
    </xf>
    <xf numFmtId="3" fontId="9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1" fontId="6" fillId="0" borderId="4" xfId="1" applyNumberFormat="1" applyFont="1" applyBorder="1" applyAlignment="1">
      <alignment horizontal="left" wrapText="1"/>
    </xf>
    <xf numFmtId="0" fontId="0" fillId="0" borderId="3" xfId="0" applyBorder="1" applyAlignment="1"/>
    <xf numFmtId="1" fontId="7" fillId="0" borderId="0" xfId="1" applyNumberFormat="1" applyFont="1" applyBorder="1" applyAlignment="1">
      <alignment horizontal="center" wrapText="1"/>
    </xf>
    <xf numFmtId="0" fontId="0" fillId="0" borderId="0" xfId="0" applyAlignment="1"/>
    <xf numFmtId="0" fontId="12" fillId="2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" fontId="13" fillId="2" borderId="3" xfId="1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J5" sqref="J5"/>
    </sheetView>
  </sheetViews>
  <sheetFormatPr defaultRowHeight="21.75" customHeight="1"/>
  <cols>
    <col min="1" max="1" width="4.7109375" style="9" customWidth="1"/>
    <col min="2" max="2" width="36.85546875" customWidth="1"/>
    <col min="4" max="4" width="11.42578125" customWidth="1"/>
    <col min="5" max="5" width="9.28515625" customWidth="1"/>
    <col min="6" max="6" width="12.85546875" style="11" customWidth="1"/>
  </cols>
  <sheetData>
    <row r="1" spans="1:6" s="1" customFormat="1" ht="21.75" customHeight="1">
      <c r="A1" s="49" t="s">
        <v>61</v>
      </c>
      <c r="B1" s="49"/>
      <c r="C1" s="49"/>
      <c r="D1" s="49"/>
      <c r="E1" s="49"/>
      <c r="F1" s="49"/>
    </row>
    <row r="2" spans="1:6" ht="36.75" customHeight="1">
      <c r="A2" s="42" t="s">
        <v>60</v>
      </c>
      <c r="B2" s="43"/>
      <c r="C2" s="43"/>
      <c r="D2" s="43"/>
      <c r="E2" s="43"/>
      <c r="F2" s="43"/>
    </row>
    <row r="3" spans="1:6" ht="18.75" customHeight="1">
      <c r="A3" s="47" t="s">
        <v>57</v>
      </c>
      <c r="B3" s="48"/>
      <c r="C3" s="48"/>
      <c r="D3" s="48"/>
      <c r="E3" s="48"/>
      <c r="F3" s="48"/>
    </row>
    <row r="4" spans="1:6" ht="18" customHeight="1">
      <c r="A4" s="14"/>
      <c r="B4" s="16" t="s">
        <v>3</v>
      </c>
      <c r="C4" s="17"/>
      <c r="D4" s="17"/>
      <c r="E4" s="17"/>
      <c r="F4" s="38" t="s">
        <v>52</v>
      </c>
    </row>
    <row r="5" spans="1:6" ht="21.75" customHeight="1">
      <c r="A5" s="14"/>
      <c r="B5" s="7" t="s">
        <v>4</v>
      </c>
      <c r="C5" s="5" t="s">
        <v>54</v>
      </c>
      <c r="D5" s="5" t="s">
        <v>2</v>
      </c>
      <c r="E5" s="5" t="s">
        <v>0</v>
      </c>
      <c r="F5" s="10" t="s">
        <v>1</v>
      </c>
    </row>
    <row r="6" spans="1:6" ht="15" customHeight="1">
      <c r="A6" s="14" t="s">
        <v>28</v>
      </c>
      <c r="B6" s="21" t="s">
        <v>5</v>
      </c>
      <c r="C6" s="17"/>
      <c r="D6" s="22"/>
      <c r="E6" s="17"/>
      <c r="F6" s="23">
        <v>20000</v>
      </c>
    </row>
    <row r="7" spans="1:6" ht="27" customHeight="1">
      <c r="A7" s="14" t="s">
        <v>29</v>
      </c>
      <c r="B7" s="24" t="s">
        <v>58</v>
      </c>
      <c r="C7" s="17">
        <v>150</v>
      </c>
      <c r="D7" s="17">
        <v>1800</v>
      </c>
      <c r="E7" s="17"/>
      <c r="F7" s="23">
        <f>D7*C7</f>
        <v>270000</v>
      </c>
    </row>
    <row r="8" spans="1:6" ht="26.25" customHeight="1">
      <c r="A8" s="14" t="s">
        <v>30</v>
      </c>
      <c r="B8" s="21" t="s">
        <v>6</v>
      </c>
      <c r="C8" s="17">
        <v>1600</v>
      </c>
      <c r="D8" s="17" t="s">
        <v>25</v>
      </c>
      <c r="E8" s="17"/>
      <c r="F8" s="23">
        <v>19200</v>
      </c>
    </row>
    <row r="9" spans="1:6" ht="17.25" customHeight="1">
      <c r="A9" s="14" t="s">
        <v>31</v>
      </c>
      <c r="B9" s="21" t="s">
        <v>7</v>
      </c>
      <c r="C9" s="17"/>
      <c r="D9" s="17"/>
      <c r="E9" s="17"/>
      <c r="F9" s="23">
        <v>95000</v>
      </c>
    </row>
    <row r="10" spans="1:6" ht="18" customHeight="1">
      <c r="A10" s="14" t="s">
        <v>32</v>
      </c>
      <c r="B10" s="21" t="s">
        <v>8</v>
      </c>
      <c r="C10" s="17">
        <v>1000</v>
      </c>
      <c r="D10" s="22"/>
      <c r="E10" s="17">
        <v>12</v>
      </c>
      <c r="F10" s="23">
        <v>12000</v>
      </c>
    </row>
    <row r="11" spans="1:6" s="1" customFormat="1" ht="16.5" customHeight="1">
      <c r="A11" s="14" t="s">
        <v>33</v>
      </c>
      <c r="B11" s="21" t="s">
        <v>50</v>
      </c>
      <c r="C11" s="17"/>
      <c r="D11" s="22" t="s">
        <v>51</v>
      </c>
      <c r="E11" s="17"/>
      <c r="F11" s="23">
        <v>28000</v>
      </c>
    </row>
    <row r="12" spans="1:6" ht="18.75" customHeight="1">
      <c r="A12" s="14" t="s">
        <v>34</v>
      </c>
      <c r="B12" s="21" t="s">
        <v>9</v>
      </c>
      <c r="C12" s="17">
        <v>1000</v>
      </c>
      <c r="D12" s="22" t="s">
        <v>26</v>
      </c>
      <c r="E12" s="17"/>
      <c r="F12" s="23">
        <v>3000</v>
      </c>
    </row>
    <row r="13" spans="1:6" s="1" customFormat="1" ht="18" customHeight="1">
      <c r="A13" s="14" t="s">
        <v>35</v>
      </c>
      <c r="B13" s="21" t="s">
        <v>24</v>
      </c>
      <c r="C13" s="17"/>
      <c r="D13" s="22"/>
      <c r="E13" s="17"/>
      <c r="F13" s="23">
        <v>4000</v>
      </c>
    </row>
    <row r="14" spans="1:6" s="1" customFormat="1" ht="18" customHeight="1">
      <c r="A14" s="14" t="s">
        <v>36</v>
      </c>
      <c r="B14" s="21" t="s">
        <v>59</v>
      </c>
      <c r="C14" s="17">
        <v>393</v>
      </c>
      <c r="D14" s="22">
        <v>347</v>
      </c>
      <c r="E14" s="17"/>
      <c r="F14" s="23">
        <v>136371</v>
      </c>
    </row>
    <row r="15" spans="1:6" ht="18.75" customHeight="1">
      <c r="A15" s="14"/>
      <c r="B15" s="21"/>
      <c r="C15" s="17" t="s">
        <v>10</v>
      </c>
      <c r="D15" s="17"/>
      <c r="E15" s="17"/>
      <c r="F15" s="34">
        <f>SUM(F6:F14)</f>
        <v>587571</v>
      </c>
    </row>
    <row r="16" spans="1:6" ht="31.5" customHeight="1">
      <c r="A16" s="14"/>
      <c r="B16" s="25" t="s">
        <v>38</v>
      </c>
      <c r="C16" s="29" t="s">
        <v>54</v>
      </c>
      <c r="D16" s="29" t="s">
        <v>14</v>
      </c>
      <c r="E16" s="29" t="s">
        <v>0</v>
      </c>
      <c r="F16" s="30" t="s">
        <v>1</v>
      </c>
    </row>
    <row r="17" spans="1:8" ht="16.5" customHeight="1">
      <c r="A17" s="14" t="s">
        <v>39</v>
      </c>
      <c r="B17" s="21" t="s">
        <v>11</v>
      </c>
      <c r="C17" s="17"/>
      <c r="D17" s="22">
        <v>1</v>
      </c>
      <c r="E17" s="17"/>
      <c r="F17" s="23">
        <v>40000</v>
      </c>
      <c r="H17" s="1"/>
    </row>
    <row r="18" spans="1:8" ht="18.75" customHeight="1">
      <c r="A18" s="14" t="s">
        <v>40</v>
      </c>
      <c r="B18" s="21" t="s">
        <v>12</v>
      </c>
      <c r="C18" s="17"/>
      <c r="D18" s="22">
        <v>1</v>
      </c>
      <c r="E18" s="17">
        <v>12</v>
      </c>
      <c r="F18" s="23">
        <v>11000</v>
      </c>
      <c r="H18" s="1"/>
    </row>
    <row r="19" spans="1:8" ht="15.75" customHeight="1">
      <c r="A19" s="14" t="s">
        <v>41</v>
      </c>
      <c r="B19" s="21" t="s">
        <v>13</v>
      </c>
      <c r="C19" s="17"/>
      <c r="D19" s="22"/>
      <c r="E19" s="17">
        <v>12</v>
      </c>
      <c r="F19" s="23">
        <v>5000</v>
      </c>
    </row>
    <row r="20" spans="1:8" ht="17.25" customHeight="1">
      <c r="A20" s="14" t="s">
        <v>42</v>
      </c>
      <c r="B20" s="21" t="s">
        <v>37</v>
      </c>
      <c r="C20" s="26"/>
      <c r="D20" s="22"/>
      <c r="E20" s="17"/>
      <c r="F20" s="23">
        <v>862200</v>
      </c>
      <c r="G20" s="1" t="s">
        <v>27</v>
      </c>
    </row>
    <row r="21" spans="1:8" ht="17.25" customHeight="1">
      <c r="A21" s="14"/>
      <c r="B21" s="21"/>
      <c r="C21" s="17" t="s">
        <v>10</v>
      </c>
      <c r="D21" s="22"/>
      <c r="E21" s="17"/>
      <c r="F21" s="34">
        <f>SUM(F17:F20)</f>
        <v>918200</v>
      </c>
    </row>
    <row r="22" spans="1:8" ht="27" customHeight="1">
      <c r="A22" s="14"/>
      <c r="B22" s="25" t="s">
        <v>43</v>
      </c>
      <c r="C22" s="29" t="s">
        <v>55</v>
      </c>
      <c r="D22" s="29" t="s">
        <v>14</v>
      </c>
      <c r="E22" s="29" t="s">
        <v>0</v>
      </c>
      <c r="F22" s="31"/>
    </row>
    <row r="23" spans="1:8" ht="18" customHeight="1">
      <c r="A23" s="14" t="s">
        <v>44</v>
      </c>
      <c r="B23" s="24" t="s">
        <v>15</v>
      </c>
      <c r="C23" s="17"/>
      <c r="D23" s="17"/>
      <c r="E23" s="17"/>
      <c r="F23" s="23">
        <v>50000</v>
      </c>
    </row>
    <row r="24" spans="1:8" ht="26.25" customHeight="1">
      <c r="A24" s="14" t="s">
        <v>45</v>
      </c>
      <c r="B24" s="24" t="s">
        <v>16</v>
      </c>
      <c r="C24" s="27"/>
      <c r="D24" s="22"/>
      <c r="E24" s="22"/>
      <c r="F24" s="28">
        <v>25000</v>
      </c>
    </row>
    <row r="25" spans="1:8" ht="28.5" customHeight="1">
      <c r="A25" s="14" t="s">
        <v>46</v>
      </c>
      <c r="B25" s="21" t="s">
        <v>17</v>
      </c>
      <c r="C25" s="17"/>
      <c r="D25" s="17"/>
      <c r="E25" s="17"/>
      <c r="F25" s="23">
        <v>30000</v>
      </c>
    </row>
    <row r="26" spans="1:8" ht="21.75" customHeight="1">
      <c r="A26" s="14" t="s">
        <v>47</v>
      </c>
      <c r="B26" s="24" t="s">
        <v>49</v>
      </c>
      <c r="C26" s="17">
        <v>5000</v>
      </c>
      <c r="D26" s="17">
        <v>2</v>
      </c>
      <c r="E26" s="17"/>
      <c r="F26" s="23">
        <v>10000</v>
      </c>
    </row>
    <row r="27" spans="1:8" ht="21.75" customHeight="1">
      <c r="A27" s="14"/>
      <c r="B27" s="21"/>
      <c r="C27" s="17" t="s">
        <v>18</v>
      </c>
      <c r="D27" s="17"/>
      <c r="E27" s="17"/>
      <c r="F27" s="34">
        <f>SUM(F23:F26)</f>
        <v>115000</v>
      </c>
    </row>
    <row r="28" spans="1:8" ht="18" customHeight="1">
      <c r="A28" s="14"/>
      <c r="B28" s="6" t="s">
        <v>20</v>
      </c>
      <c r="C28" s="8"/>
      <c r="D28" s="8"/>
      <c r="E28" s="8"/>
      <c r="F28" s="35">
        <f>F15+F21+F27</f>
        <v>1620771</v>
      </c>
    </row>
    <row r="29" spans="1:8" s="1" customFormat="1" ht="11.25" customHeight="1">
      <c r="A29" s="9"/>
      <c r="B29" s="40"/>
      <c r="C29" s="41"/>
      <c r="D29" s="41"/>
      <c r="E29" s="41"/>
      <c r="F29" s="32"/>
    </row>
    <row r="30" spans="1:8" ht="26.25" customHeight="1">
      <c r="A30" s="14"/>
      <c r="B30" s="2" t="s">
        <v>22</v>
      </c>
      <c r="C30" s="3"/>
      <c r="D30" s="4"/>
      <c r="E30" s="3"/>
      <c r="F30" s="15">
        <v>1625000</v>
      </c>
    </row>
    <row r="31" spans="1:8" s="1" customFormat="1" ht="10.5" customHeight="1">
      <c r="A31" s="9"/>
      <c r="B31" s="18"/>
      <c r="C31" s="19"/>
      <c r="D31" s="19"/>
      <c r="E31" s="19"/>
      <c r="F31" s="11"/>
    </row>
    <row r="32" spans="1:8" ht="19.5" customHeight="1">
      <c r="B32" s="44" t="s">
        <v>23</v>
      </c>
      <c r="C32" s="45"/>
      <c r="D32" s="45"/>
      <c r="E32" s="45"/>
      <c r="F32" s="46"/>
    </row>
    <row r="33" spans="1:6" s="13" customFormat="1" ht="27.75" customHeight="1">
      <c r="A33" s="39"/>
      <c r="B33" s="12" t="s">
        <v>21</v>
      </c>
      <c r="C33" s="20" t="s">
        <v>48</v>
      </c>
      <c r="D33" s="12" t="s">
        <v>19</v>
      </c>
      <c r="E33" s="12"/>
      <c r="F33" s="33" t="s">
        <v>53</v>
      </c>
    </row>
    <row r="34" spans="1:6" ht="25.5" customHeight="1">
      <c r="A34" s="14"/>
      <c r="B34" s="12" t="s">
        <v>56</v>
      </c>
      <c r="C34" s="37">
        <f>F34/D34</f>
        <v>900.42833333333328</v>
      </c>
      <c r="D34" s="36">
        <v>1800</v>
      </c>
      <c r="E34" s="36"/>
      <c r="F34" s="37">
        <f>F28</f>
        <v>1620771</v>
      </c>
    </row>
  </sheetData>
  <mergeCells count="5">
    <mergeCell ref="B29:E29"/>
    <mergeCell ref="A2:F2"/>
    <mergeCell ref="B32:F32"/>
    <mergeCell ref="A3:F3"/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Роман</cp:lastModifiedBy>
  <cp:lastPrinted>2020-01-29T08:46:22Z</cp:lastPrinted>
  <dcterms:created xsi:type="dcterms:W3CDTF">2019-01-09T14:10:16Z</dcterms:created>
  <dcterms:modified xsi:type="dcterms:W3CDTF">2020-01-30T15:17:20Z</dcterms:modified>
</cp:coreProperties>
</file>